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Q:\Совместная работа\Архив ЦУС и ОДК\15. Инф. для Интернет-сайта\2022\4 квартал\"/>
    </mc:Choice>
  </mc:AlternateContent>
  <bookViews>
    <workbookView xWindow="120" yWindow="120" windowWidth="9720" windowHeight="7320"/>
  </bookViews>
  <sheets>
    <sheet name="Лист1" sheetId="3" r:id="rId1"/>
  </sheets>
  <definedNames>
    <definedName name="_xlnm.Print_Area" localSheetId="0">Лист1!$A$1:$AD$31</definedName>
  </definedNames>
  <calcPr calcId="162913"/>
</workbook>
</file>

<file path=xl/calcChain.xml><?xml version="1.0" encoding="utf-8"?>
<calcChain xmlns="http://schemas.openxmlformats.org/spreadsheetml/2006/main">
  <c r="R27" i="3" l="1"/>
  <c r="G8" i="3" l="1"/>
  <c r="K8" i="3"/>
  <c r="O8" i="3"/>
  <c r="S8" i="3"/>
  <c r="AD8" i="3"/>
  <c r="G9" i="3"/>
  <c r="K9" i="3"/>
  <c r="O9" i="3"/>
  <c r="S9" i="3"/>
  <c r="AD9" i="3"/>
  <c r="G10" i="3"/>
  <c r="K10" i="3"/>
  <c r="O10" i="3"/>
  <c r="S10" i="3"/>
  <c r="AD10" i="3"/>
  <c r="G11" i="3"/>
  <c r="K11" i="3"/>
  <c r="O11" i="3"/>
  <c r="S11" i="3"/>
  <c r="AD11" i="3"/>
  <c r="G12" i="3"/>
  <c r="K12" i="3"/>
  <c r="O12" i="3"/>
  <c r="S12" i="3"/>
  <c r="AD12" i="3"/>
  <c r="G13" i="3"/>
  <c r="K13" i="3"/>
  <c r="O13" i="3"/>
  <c r="S13" i="3"/>
  <c r="AD13" i="3"/>
  <c r="G14" i="3"/>
  <c r="K14" i="3"/>
  <c r="O14" i="3"/>
  <c r="S14" i="3"/>
  <c r="AD14" i="3"/>
  <c r="G15" i="3"/>
  <c r="K15" i="3"/>
  <c r="O15" i="3"/>
  <c r="S15" i="3"/>
  <c r="AD15" i="3"/>
  <c r="G16" i="3"/>
  <c r="K16" i="3"/>
  <c r="O16" i="3"/>
  <c r="S16" i="3"/>
  <c r="AD16" i="3"/>
  <c r="G17" i="3"/>
  <c r="K17" i="3"/>
  <c r="O17" i="3"/>
  <c r="S17" i="3"/>
  <c r="AD17" i="3"/>
  <c r="G18" i="3"/>
  <c r="K18" i="3"/>
  <c r="O18" i="3"/>
  <c r="S18" i="3"/>
  <c r="AD18" i="3"/>
  <c r="G19" i="3"/>
  <c r="K19" i="3"/>
  <c r="O19" i="3"/>
  <c r="S19" i="3"/>
  <c r="AD19" i="3"/>
  <c r="G20" i="3"/>
  <c r="K20" i="3"/>
  <c r="O20" i="3"/>
  <c r="S20" i="3"/>
  <c r="AD20" i="3"/>
  <c r="G21" i="3"/>
  <c r="K21" i="3"/>
  <c r="O21" i="3"/>
  <c r="S21" i="3"/>
  <c r="AD21" i="3"/>
  <c r="G22" i="3"/>
  <c r="K22" i="3"/>
  <c r="O22" i="3"/>
  <c r="S22" i="3"/>
  <c r="AD22" i="3"/>
  <c r="G23" i="3"/>
  <c r="K23" i="3"/>
  <c r="O23" i="3"/>
  <c r="S23" i="3"/>
  <c r="AD23" i="3"/>
  <c r="G24" i="3"/>
  <c r="K24" i="3"/>
  <c r="O24" i="3"/>
  <c r="S24" i="3"/>
  <c r="AD24" i="3"/>
  <c r="G25" i="3"/>
  <c r="K25" i="3"/>
  <c r="O25" i="3"/>
  <c r="S25" i="3"/>
  <c r="AD25" i="3"/>
  <c r="G26" i="3"/>
  <c r="K26" i="3"/>
  <c r="O26" i="3"/>
  <c r="S26" i="3"/>
  <c r="AD26" i="3"/>
  <c r="G27" i="3"/>
  <c r="K27" i="3"/>
  <c r="O27" i="3"/>
  <c r="S27" i="3"/>
  <c r="AD27" i="3"/>
  <c r="D28" i="3"/>
  <c r="E28" i="3"/>
  <c r="F28" i="3"/>
  <c r="H28" i="3"/>
  <c r="I28" i="3"/>
  <c r="J28" i="3"/>
  <c r="L28" i="3"/>
  <c r="M28" i="3"/>
  <c r="N28" i="3"/>
  <c r="P28" i="3"/>
  <c r="Q28" i="3"/>
  <c r="R28" i="3"/>
  <c r="U28" i="3"/>
  <c r="V28" i="3"/>
  <c r="W28" i="3"/>
  <c r="X28" i="3"/>
  <c r="Y28" i="3"/>
  <c r="Z28" i="3"/>
  <c r="AA28" i="3"/>
  <c r="AB28" i="3"/>
  <c r="AC28" i="3"/>
  <c r="T23" i="3" l="1"/>
  <c r="T16" i="3"/>
  <c r="T12" i="3"/>
  <c r="O28" i="3"/>
  <c r="T26" i="3"/>
  <c r="S28" i="3"/>
  <c r="K28" i="3"/>
  <c r="T20" i="3"/>
  <c r="T8" i="3"/>
  <c r="T18" i="3"/>
  <c r="T10" i="3"/>
  <c r="T27" i="3"/>
  <c r="T25" i="3"/>
  <c r="T22" i="3"/>
  <c r="T19" i="3"/>
  <c r="T15" i="3"/>
  <c r="T11" i="3"/>
  <c r="T9" i="3"/>
  <c r="T14" i="3"/>
  <c r="T24" i="3"/>
  <c r="T21" i="3"/>
  <c r="T13" i="3"/>
  <c r="G28" i="3"/>
  <c r="T17" i="3"/>
  <c r="AD28" i="3"/>
  <c r="T28" i="3" l="1"/>
</calcChain>
</file>

<file path=xl/sharedStrings.xml><?xml version="1.0" encoding="utf-8"?>
<sst xmlns="http://schemas.openxmlformats.org/spreadsheetml/2006/main" count="61" uniqueCount="57">
  <si>
    <t>Количество технологических нарушений</t>
  </si>
  <si>
    <t>№ п/п</t>
  </si>
  <si>
    <t>1 квартал</t>
  </si>
  <si>
    <t>2 квартал</t>
  </si>
  <si>
    <t>3 квартал</t>
  </si>
  <si>
    <t>4 квартал</t>
  </si>
  <si>
    <t>год</t>
  </si>
  <si>
    <t>Филиал "Энергосеть г. Гурьевск"</t>
  </si>
  <si>
    <t>Филиал "Энергосеть г. Калтан"</t>
  </si>
  <si>
    <t>Филиал "Энергосеть г. Киселевск"</t>
  </si>
  <si>
    <t>Филиал "Энергосеть Крапивинского района"</t>
  </si>
  <si>
    <t>Филиал "Энергосеть г. Мариинск"</t>
  </si>
  <si>
    <t>Филиал "Энергосеть г. Осинники"</t>
  </si>
  <si>
    <t>Филиал "Энергосеть г. Прокопьевск"</t>
  </si>
  <si>
    <t>Филиал "Энергосеть г. Тайга"</t>
  </si>
  <si>
    <t>Филиал "Энергосеть г. Таштагол"</t>
  </si>
  <si>
    <t>Филиал "Энергосеть Тисульского района"</t>
  </si>
  <si>
    <t>Филиал "Энергосеть г. Топки"</t>
  </si>
  <si>
    <t>Филиал "Энергосеть г. Юрга"</t>
  </si>
  <si>
    <t>Филиал "Энергосеть пгт. Яшкино"</t>
  </si>
  <si>
    <t>Филиал "Энергосеть пгт. Яя"</t>
  </si>
  <si>
    <t>Филиал "Энергосеть пгт. Промышленная"</t>
  </si>
  <si>
    <t>Итого:</t>
  </si>
  <si>
    <t>Недоотпуск электроэнергии,  тыс. кВт*час</t>
  </si>
  <si>
    <t>Филиалы ООО "Кузбасская энергосетевая компания"</t>
  </si>
  <si>
    <t>Из них:</t>
  </si>
  <si>
    <t xml:space="preserve">Повреждение оборудования в результате воздействия посторонних лиц или организаций </t>
  </si>
  <si>
    <t xml:space="preserve">Повреждения в сети потребителя </t>
  </si>
  <si>
    <t xml:space="preserve">Повреждения в сетях смежной электросетевой компании  </t>
  </si>
  <si>
    <t>Сверхнорматив-ные сроки эксплуатации и прочие причины</t>
  </si>
  <si>
    <t>Воздействие сверхрасчётных  природно -климатических нагрузок</t>
  </si>
  <si>
    <t>Филиал "Энергосеть г. Тяжинский"</t>
  </si>
  <si>
    <t>Филиал "Энергосеть г. Анжеро-Судженк"</t>
  </si>
  <si>
    <t>Январь</t>
  </si>
  <si>
    <t>Февраль</t>
  </si>
  <si>
    <t>Март</t>
  </si>
  <si>
    <t>Итого
за 2 квартал</t>
  </si>
  <si>
    <t>Апрель</t>
  </si>
  <si>
    <t>Май</t>
  </si>
  <si>
    <t>Июнь</t>
  </si>
  <si>
    <t>Июль</t>
  </si>
  <si>
    <t>Август</t>
  </si>
  <si>
    <t>Сентябрь</t>
  </si>
  <si>
    <t>Итого
за 3 квартал</t>
  </si>
  <si>
    <t>Октябрь</t>
  </si>
  <si>
    <t>Ноябрь</t>
  </si>
  <si>
    <t>Декабрь</t>
  </si>
  <si>
    <t>Итого
за 4 квартал</t>
  </si>
  <si>
    <t>Итого
за 1 квартал</t>
  </si>
  <si>
    <t>Филиал "Энергосеть г. Новокузнецка"</t>
  </si>
  <si>
    <t>Филиал "Энергосеть г. Мыски"</t>
  </si>
  <si>
    <t>Филиал "Энергосеть г. Белово"</t>
  </si>
  <si>
    <t>Сведения о техническом состоянии электрических сетей ООО "Кузбасская энергосетевая компания" в 2022 году</t>
  </si>
  <si>
    <t>2022 год</t>
  </si>
  <si>
    <t>Всего за 2022 год</t>
  </si>
  <si>
    <t>Сводная информация об аварийных отключениях по границам территориальных зон деятельности организации, вызванных авариями или внеплановыми отключениями объектов электросетевого хозяйства, и мероприятий по их устранению, а также информация об объёме недопоставленной, в результате аварийных отключений, электрической энергии
(за период с января по декабрь 2022 г., включительно).</t>
  </si>
  <si>
    <r>
      <t xml:space="preserve">Общее количество технологических нарушений в электрических сетях филиалов ООО "КЭнК" за период с января по декабрь 2022 года составило 1300, недоотпуск электроэнергии в результате инцидентов </t>
    </r>
    <r>
      <rPr>
        <b/>
        <sz val="10"/>
        <rFont val="Arial"/>
        <family val="2"/>
        <charset val="204"/>
      </rPr>
      <t xml:space="preserve"> 349,527 тыс. кВт*час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</si>
</sst>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7" x14ac:knownFonts="1">
    <font>
      <sz val="10"/>
      <name val="Arial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4" fillId="0" borderId="0" xfId="0" applyFont="1"/>
    <xf numFmtId="0" fontId="4" fillId="0" borderId="0" xfId="0" applyFont="1" applyFill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Border="1"/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/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64" fontId="3" fillId="0" borderId="8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4" fontId="3" fillId="0" borderId="9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2"/>
  <sheetViews>
    <sheetView tabSelected="1" view="pageBreakPreview" zoomScaleNormal="85" zoomScaleSheetLayoutView="10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B15" sqref="B15:C15"/>
    </sheetView>
  </sheetViews>
  <sheetFormatPr defaultRowHeight="12.75" x14ac:dyDescent="0.2"/>
  <cols>
    <col min="1" max="1" width="4.5703125" customWidth="1"/>
    <col min="2" max="2" width="12.42578125" customWidth="1"/>
    <col min="3" max="3" width="28.140625" customWidth="1"/>
    <col min="4" max="6" width="8.7109375" customWidth="1"/>
    <col min="7" max="7" width="8.42578125" customWidth="1"/>
    <col min="8" max="10" width="8.7109375" customWidth="1"/>
    <col min="11" max="11" width="7.5703125" customWidth="1"/>
    <col min="12" max="14" width="8.7109375" customWidth="1"/>
    <col min="15" max="15" width="7.28515625" customWidth="1"/>
    <col min="16" max="18" width="8.7109375" customWidth="1"/>
    <col min="19" max="19" width="7.5703125" customWidth="1"/>
    <col min="20" max="20" width="8" customWidth="1"/>
    <col min="21" max="25" width="14.7109375" customWidth="1"/>
    <col min="26" max="29" width="9.7109375" customWidth="1"/>
    <col min="30" max="30" width="10.5703125" customWidth="1"/>
  </cols>
  <sheetData>
    <row r="1" spans="1:30" ht="28.5" customHeight="1" x14ac:dyDescent="0.2">
      <c r="A1" s="55" t="s">
        <v>52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</row>
    <row r="2" spans="1:30" ht="42" customHeight="1" thickBot="1" x14ac:dyDescent="0.25">
      <c r="A2" s="79" t="s">
        <v>55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</row>
    <row r="3" spans="1:30" s="1" customFormat="1" ht="26.25" customHeight="1" thickBot="1" x14ac:dyDescent="0.25">
      <c r="A3" s="56" t="s">
        <v>1</v>
      </c>
      <c r="B3" s="59" t="s">
        <v>24</v>
      </c>
      <c r="C3" s="60"/>
      <c r="D3" s="76" t="s">
        <v>53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8"/>
    </row>
    <row r="4" spans="1:30" s="1" customFormat="1" ht="13.5" customHeight="1" thickBot="1" x14ac:dyDescent="0.25">
      <c r="A4" s="57"/>
      <c r="B4" s="61"/>
      <c r="C4" s="62"/>
      <c r="D4" s="71" t="s">
        <v>0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3"/>
      <c r="Z4" s="76" t="s">
        <v>23</v>
      </c>
      <c r="AA4" s="77"/>
      <c r="AB4" s="77"/>
      <c r="AC4" s="77"/>
      <c r="AD4" s="78"/>
    </row>
    <row r="5" spans="1:30" s="1" customFormat="1" ht="13.5" customHeight="1" x14ac:dyDescent="0.2">
      <c r="A5" s="57"/>
      <c r="B5" s="61"/>
      <c r="C5" s="62"/>
      <c r="D5" s="45" t="s">
        <v>2</v>
      </c>
      <c r="E5" s="45"/>
      <c r="F5" s="45"/>
      <c r="G5" s="45" t="s">
        <v>48</v>
      </c>
      <c r="H5" s="45" t="s">
        <v>3</v>
      </c>
      <c r="I5" s="45"/>
      <c r="J5" s="45"/>
      <c r="K5" s="45" t="s">
        <v>36</v>
      </c>
      <c r="L5" s="45" t="s">
        <v>4</v>
      </c>
      <c r="M5" s="45"/>
      <c r="N5" s="45"/>
      <c r="O5" s="52" t="s">
        <v>43</v>
      </c>
      <c r="P5" s="45" t="s">
        <v>5</v>
      </c>
      <c r="Q5" s="45"/>
      <c r="R5" s="45"/>
      <c r="S5" s="47" t="s">
        <v>47</v>
      </c>
      <c r="T5" s="50" t="s">
        <v>54</v>
      </c>
      <c r="U5" s="65" t="s">
        <v>25</v>
      </c>
      <c r="V5" s="66"/>
      <c r="W5" s="66"/>
      <c r="X5" s="66"/>
      <c r="Y5" s="67"/>
      <c r="Z5" s="45" t="s">
        <v>2</v>
      </c>
      <c r="AA5" s="66" t="s">
        <v>3</v>
      </c>
      <c r="AB5" s="45" t="s">
        <v>4</v>
      </c>
      <c r="AC5" s="74" t="s">
        <v>5</v>
      </c>
      <c r="AD5" s="45" t="s">
        <v>6</v>
      </c>
    </row>
    <row r="6" spans="1:30" s="1" customFormat="1" ht="13.5" customHeight="1" thickBot="1" x14ac:dyDescent="0.25">
      <c r="A6" s="57"/>
      <c r="B6" s="61"/>
      <c r="C6" s="62"/>
      <c r="D6" s="46"/>
      <c r="E6" s="46"/>
      <c r="F6" s="46"/>
      <c r="G6" s="45"/>
      <c r="H6" s="46"/>
      <c r="I6" s="46"/>
      <c r="J6" s="46"/>
      <c r="K6" s="45"/>
      <c r="L6" s="46"/>
      <c r="M6" s="46"/>
      <c r="N6" s="46"/>
      <c r="O6" s="53"/>
      <c r="P6" s="46"/>
      <c r="Q6" s="46"/>
      <c r="R6" s="46"/>
      <c r="S6" s="48"/>
      <c r="T6" s="50"/>
      <c r="U6" s="68"/>
      <c r="V6" s="69"/>
      <c r="W6" s="69"/>
      <c r="X6" s="69"/>
      <c r="Y6" s="70"/>
      <c r="Z6" s="45"/>
      <c r="AA6" s="66"/>
      <c r="AB6" s="45"/>
      <c r="AC6" s="74"/>
      <c r="AD6" s="45"/>
    </row>
    <row r="7" spans="1:30" s="1" customFormat="1" ht="72" customHeight="1" thickBot="1" x14ac:dyDescent="0.25">
      <c r="A7" s="58"/>
      <c r="B7" s="63"/>
      <c r="C7" s="64"/>
      <c r="D7" s="10" t="s">
        <v>33</v>
      </c>
      <c r="E7" s="10" t="s">
        <v>34</v>
      </c>
      <c r="F7" s="10" t="s">
        <v>35</v>
      </c>
      <c r="G7" s="46"/>
      <c r="H7" s="10" t="s">
        <v>37</v>
      </c>
      <c r="I7" s="10" t="s">
        <v>38</v>
      </c>
      <c r="J7" s="10" t="s">
        <v>39</v>
      </c>
      <c r="K7" s="46"/>
      <c r="L7" s="10" t="s">
        <v>40</v>
      </c>
      <c r="M7" s="10" t="s">
        <v>41</v>
      </c>
      <c r="N7" s="10" t="s">
        <v>42</v>
      </c>
      <c r="O7" s="54"/>
      <c r="P7" s="10" t="s">
        <v>44</v>
      </c>
      <c r="Q7" s="10" t="s">
        <v>45</v>
      </c>
      <c r="R7" s="10" t="s">
        <v>46</v>
      </c>
      <c r="S7" s="49"/>
      <c r="T7" s="51"/>
      <c r="U7" s="9" t="s">
        <v>29</v>
      </c>
      <c r="V7" s="4" t="s">
        <v>26</v>
      </c>
      <c r="W7" s="3" t="s">
        <v>30</v>
      </c>
      <c r="X7" s="4" t="s">
        <v>27</v>
      </c>
      <c r="Y7" s="3" t="s">
        <v>28</v>
      </c>
      <c r="Z7" s="46"/>
      <c r="AA7" s="69"/>
      <c r="AB7" s="46"/>
      <c r="AC7" s="75"/>
      <c r="AD7" s="46"/>
    </row>
    <row r="8" spans="1:30" s="1" customFormat="1" ht="15" customHeight="1" x14ac:dyDescent="0.2">
      <c r="A8" s="11">
        <v>1</v>
      </c>
      <c r="B8" s="33" t="s">
        <v>32</v>
      </c>
      <c r="C8" s="34"/>
      <c r="D8" s="13">
        <v>2</v>
      </c>
      <c r="E8" s="13">
        <v>3</v>
      </c>
      <c r="F8" s="13">
        <v>5</v>
      </c>
      <c r="G8" s="12">
        <f t="shared" ref="G8:G27" si="0">D8+E8+F8</f>
        <v>10</v>
      </c>
      <c r="H8" s="17">
        <v>4</v>
      </c>
      <c r="I8" s="17">
        <v>21</v>
      </c>
      <c r="J8" s="17">
        <v>15</v>
      </c>
      <c r="K8" s="17">
        <f t="shared" ref="K8:K27" si="1">H8+I8+J8</f>
        <v>40</v>
      </c>
      <c r="L8" s="12">
        <v>13</v>
      </c>
      <c r="M8" s="12">
        <v>19</v>
      </c>
      <c r="N8" s="12">
        <v>6</v>
      </c>
      <c r="O8" s="13">
        <f t="shared" ref="O8:O27" si="2">L8+M8+N8</f>
        <v>38</v>
      </c>
      <c r="P8" s="13">
        <v>7</v>
      </c>
      <c r="Q8" s="13">
        <v>11</v>
      </c>
      <c r="R8" s="13">
        <v>3</v>
      </c>
      <c r="S8" s="12">
        <f t="shared" ref="S8:S27" si="3">P8+Q8+R8</f>
        <v>21</v>
      </c>
      <c r="T8" s="17">
        <f t="shared" ref="T8:T27" si="4">G8+K8+O8+S8</f>
        <v>109</v>
      </c>
      <c r="U8" s="13">
        <v>66</v>
      </c>
      <c r="V8" s="13">
        <v>5</v>
      </c>
      <c r="W8" s="13">
        <v>0</v>
      </c>
      <c r="X8" s="13">
        <v>3</v>
      </c>
      <c r="Y8" s="13">
        <v>35</v>
      </c>
      <c r="Z8" s="13">
        <v>1.534</v>
      </c>
      <c r="AA8" s="13">
        <v>6.1130000000000004</v>
      </c>
      <c r="AB8" s="13">
        <v>3.4990000000000001</v>
      </c>
      <c r="AC8" s="13">
        <v>3.343</v>
      </c>
      <c r="AD8" s="14">
        <f>Z8+AA8+AB8+AC8</f>
        <v>14.489000000000001</v>
      </c>
    </row>
    <row r="9" spans="1:30" s="2" customFormat="1" ht="15" customHeight="1" x14ac:dyDescent="0.2">
      <c r="A9" s="15">
        <v>2</v>
      </c>
      <c r="B9" s="35" t="s">
        <v>51</v>
      </c>
      <c r="C9" s="36"/>
      <c r="D9" s="13">
        <v>0</v>
      </c>
      <c r="E9" s="13">
        <v>3</v>
      </c>
      <c r="F9" s="13">
        <v>3</v>
      </c>
      <c r="G9" s="13">
        <f t="shared" si="0"/>
        <v>6</v>
      </c>
      <c r="H9" s="13">
        <v>13</v>
      </c>
      <c r="I9" s="13">
        <v>9</v>
      </c>
      <c r="J9" s="13">
        <v>17</v>
      </c>
      <c r="K9" s="13">
        <f t="shared" si="1"/>
        <v>39</v>
      </c>
      <c r="L9" s="13">
        <v>32</v>
      </c>
      <c r="M9" s="13">
        <v>20</v>
      </c>
      <c r="N9" s="13">
        <v>12</v>
      </c>
      <c r="O9" s="13">
        <f t="shared" si="2"/>
        <v>64</v>
      </c>
      <c r="P9" s="13">
        <v>15</v>
      </c>
      <c r="Q9" s="13">
        <v>13</v>
      </c>
      <c r="R9" s="13">
        <v>2</v>
      </c>
      <c r="S9" s="13">
        <f t="shared" si="3"/>
        <v>30</v>
      </c>
      <c r="T9" s="28">
        <f t="shared" si="4"/>
        <v>139</v>
      </c>
      <c r="U9" s="13">
        <v>86</v>
      </c>
      <c r="V9" s="13">
        <v>16</v>
      </c>
      <c r="W9" s="13">
        <v>0</v>
      </c>
      <c r="X9" s="13">
        <v>9</v>
      </c>
      <c r="Y9" s="13">
        <v>28</v>
      </c>
      <c r="Z9" s="13">
        <v>0.64500000000000002</v>
      </c>
      <c r="AA9" s="13">
        <v>1.802</v>
      </c>
      <c r="AB9" s="13">
        <v>3.3290000000000002</v>
      </c>
      <c r="AC9" s="13">
        <v>3.3679999999999999</v>
      </c>
      <c r="AD9" s="16">
        <f t="shared" ref="AD9:AD27" si="5">Z9+AA9+AB9+AC9</f>
        <v>9.1440000000000001</v>
      </c>
    </row>
    <row r="10" spans="1:30" s="2" customFormat="1" ht="15" customHeight="1" x14ac:dyDescent="0.2">
      <c r="A10" s="15">
        <v>3</v>
      </c>
      <c r="B10" s="31" t="s">
        <v>7</v>
      </c>
      <c r="C10" s="32"/>
      <c r="D10" s="13">
        <v>3</v>
      </c>
      <c r="E10" s="13">
        <v>1</v>
      </c>
      <c r="F10" s="13">
        <v>3</v>
      </c>
      <c r="G10" s="13">
        <f t="shared" si="0"/>
        <v>7</v>
      </c>
      <c r="H10" s="17">
        <v>5</v>
      </c>
      <c r="I10" s="17">
        <v>7</v>
      </c>
      <c r="J10" s="17">
        <v>6</v>
      </c>
      <c r="K10" s="17">
        <f t="shared" si="1"/>
        <v>18</v>
      </c>
      <c r="L10" s="13">
        <v>1</v>
      </c>
      <c r="M10" s="13">
        <v>0</v>
      </c>
      <c r="N10" s="13">
        <v>0</v>
      </c>
      <c r="O10" s="13">
        <f t="shared" si="2"/>
        <v>1</v>
      </c>
      <c r="P10" s="13">
        <v>0</v>
      </c>
      <c r="Q10" s="13">
        <v>0</v>
      </c>
      <c r="R10" s="13">
        <v>0</v>
      </c>
      <c r="S10" s="13">
        <f t="shared" si="3"/>
        <v>0</v>
      </c>
      <c r="T10" s="24">
        <f t="shared" si="4"/>
        <v>26</v>
      </c>
      <c r="U10" s="13">
        <v>18</v>
      </c>
      <c r="V10" s="13">
        <v>1</v>
      </c>
      <c r="W10" s="13">
        <v>0</v>
      </c>
      <c r="X10" s="13">
        <v>0</v>
      </c>
      <c r="Y10" s="13">
        <v>7</v>
      </c>
      <c r="Z10" s="13">
        <v>2.2429999999999999</v>
      </c>
      <c r="AA10" s="13">
        <v>6.0389999999999997</v>
      </c>
      <c r="AB10" s="13">
        <v>1.7000000000000001E-2</v>
      </c>
      <c r="AC10" s="13">
        <v>0</v>
      </c>
      <c r="AD10" s="16">
        <f t="shared" si="5"/>
        <v>8.2989999999999995</v>
      </c>
    </row>
    <row r="11" spans="1:30" s="2" customFormat="1" ht="15" customHeight="1" x14ac:dyDescent="0.2">
      <c r="A11" s="15">
        <v>4</v>
      </c>
      <c r="B11" s="37" t="s">
        <v>8</v>
      </c>
      <c r="C11" s="38"/>
      <c r="D11" s="13">
        <v>1</v>
      </c>
      <c r="E11" s="13">
        <v>1</v>
      </c>
      <c r="F11" s="13">
        <v>0</v>
      </c>
      <c r="G11" s="13">
        <f t="shared" si="0"/>
        <v>2</v>
      </c>
      <c r="H11" s="17">
        <v>5</v>
      </c>
      <c r="I11" s="17">
        <v>6</v>
      </c>
      <c r="J11" s="17">
        <v>7</v>
      </c>
      <c r="K11" s="17">
        <f t="shared" si="1"/>
        <v>18</v>
      </c>
      <c r="L11" s="13">
        <v>0</v>
      </c>
      <c r="M11" s="13">
        <v>0</v>
      </c>
      <c r="N11" s="13">
        <v>0</v>
      </c>
      <c r="O11" s="13">
        <f t="shared" si="2"/>
        <v>0</v>
      </c>
      <c r="P11" s="13">
        <v>0</v>
      </c>
      <c r="Q11" s="13">
        <v>0</v>
      </c>
      <c r="R11" s="13">
        <v>0</v>
      </c>
      <c r="S11" s="13">
        <f t="shared" si="3"/>
        <v>0</v>
      </c>
      <c r="T11" s="24">
        <f t="shared" si="4"/>
        <v>20</v>
      </c>
      <c r="U11" s="13">
        <v>9</v>
      </c>
      <c r="V11" s="13">
        <v>4</v>
      </c>
      <c r="W11" s="13">
        <v>0</v>
      </c>
      <c r="X11" s="13">
        <v>1</v>
      </c>
      <c r="Y11" s="13">
        <v>6</v>
      </c>
      <c r="Z11" s="13">
        <v>0.54300000000000004</v>
      </c>
      <c r="AA11" s="13">
        <v>1.64</v>
      </c>
      <c r="AB11" s="13">
        <v>0</v>
      </c>
      <c r="AC11" s="13">
        <v>0</v>
      </c>
      <c r="AD11" s="16">
        <f t="shared" si="5"/>
        <v>2.1829999999999998</v>
      </c>
    </row>
    <row r="12" spans="1:30" s="2" customFormat="1" ht="15" customHeight="1" x14ac:dyDescent="0.2">
      <c r="A12" s="15">
        <v>5</v>
      </c>
      <c r="B12" s="31" t="s">
        <v>9</v>
      </c>
      <c r="C12" s="32"/>
      <c r="D12" s="13">
        <v>1</v>
      </c>
      <c r="E12" s="13">
        <v>1</v>
      </c>
      <c r="F12" s="13">
        <v>1</v>
      </c>
      <c r="G12" s="17">
        <f t="shared" si="0"/>
        <v>3</v>
      </c>
      <c r="H12" s="17">
        <v>10</v>
      </c>
      <c r="I12" s="17">
        <v>7</v>
      </c>
      <c r="J12" s="17">
        <v>8</v>
      </c>
      <c r="K12" s="17">
        <f t="shared" si="1"/>
        <v>25</v>
      </c>
      <c r="L12" s="13">
        <v>1</v>
      </c>
      <c r="M12" s="13">
        <v>6</v>
      </c>
      <c r="N12" s="13">
        <v>1</v>
      </c>
      <c r="O12" s="13">
        <f t="shared" si="2"/>
        <v>8</v>
      </c>
      <c r="P12" s="13">
        <v>5</v>
      </c>
      <c r="Q12" s="13">
        <v>0</v>
      </c>
      <c r="R12" s="13">
        <v>8</v>
      </c>
      <c r="S12" s="13">
        <f t="shared" si="3"/>
        <v>13</v>
      </c>
      <c r="T12" s="24">
        <f t="shared" si="4"/>
        <v>49</v>
      </c>
      <c r="U12" s="13">
        <v>24</v>
      </c>
      <c r="V12" s="13">
        <v>4</v>
      </c>
      <c r="W12" s="13">
        <v>0</v>
      </c>
      <c r="X12" s="13">
        <v>2</v>
      </c>
      <c r="Y12" s="13">
        <v>19</v>
      </c>
      <c r="Z12" s="13">
        <v>2.0419999999999998</v>
      </c>
      <c r="AA12" s="13">
        <v>11.395</v>
      </c>
      <c r="AB12" s="13">
        <v>1.9330000000000001</v>
      </c>
      <c r="AC12" s="13">
        <v>1.327</v>
      </c>
      <c r="AD12" s="16">
        <f t="shared" si="5"/>
        <v>16.696999999999999</v>
      </c>
    </row>
    <row r="13" spans="1:30" s="2" customFormat="1" ht="15" customHeight="1" x14ac:dyDescent="0.2">
      <c r="A13" s="15">
        <v>6</v>
      </c>
      <c r="B13" s="37" t="s">
        <v>10</v>
      </c>
      <c r="C13" s="38"/>
      <c r="D13" s="13">
        <v>2</v>
      </c>
      <c r="E13" s="13">
        <v>1</v>
      </c>
      <c r="F13" s="13">
        <v>0</v>
      </c>
      <c r="G13" s="17">
        <f t="shared" si="0"/>
        <v>3</v>
      </c>
      <c r="H13" s="17">
        <v>1</v>
      </c>
      <c r="I13" s="17">
        <v>1</v>
      </c>
      <c r="J13" s="17">
        <v>2</v>
      </c>
      <c r="K13" s="17">
        <f t="shared" si="1"/>
        <v>4</v>
      </c>
      <c r="L13" s="13">
        <v>0</v>
      </c>
      <c r="M13" s="13">
        <v>0</v>
      </c>
      <c r="N13" s="13">
        <v>0</v>
      </c>
      <c r="O13" s="13">
        <f t="shared" si="2"/>
        <v>0</v>
      </c>
      <c r="P13" s="13">
        <v>0</v>
      </c>
      <c r="Q13" s="13">
        <v>0</v>
      </c>
      <c r="R13" s="13">
        <v>0</v>
      </c>
      <c r="S13" s="13">
        <f t="shared" si="3"/>
        <v>0</v>
      </c>
      <c r="T13" s="24">
        <f t="shared" si="4"/>
        <v>7</v>
      </c>
      <c r="U13" s="13">
        <v>6</v>
      </c>
      <c r="V13" s="13">
        <v>1</v>
      </c>
      <c r="W13" s="13">
        <v>0</v>
      </c>
      <c r="X13" s="13">
        <v>0</v>
      </c>
      <c r="Y13" s="13">
        <v>0</v>
      </c>
      <c r="Z13" s="13">
        <v>0.18</v>
      </c>
      <c r="AA13" s="13">
        <v>0.159</v>
      </c>
      <c r="AB13" s="13">
        <v>0</v>
      </c>
      <c r="AC13" s="13">
        <v>0</v>
      </c>
      <c r="AD13" s="16">
        <f t="shared" si="5"/>
        <v>0.33899999999999997</v>
      </c>
    </row>
    <row r="14" spans="1:30" s="2" customFormat="1" ht="15" customHeight="1" x14ac:dyDescent="0.2">
      <c r="A14" s="15">
        <v>7</v>
      </c>
      <c r="B14" s="37" t="s">
        <v>11</v>
      </c>
      <c r="C14" s="38"/>
      <c r="D14" s="13">
        <v>0</v>
      </c>
      <c r="E14" s="13">
        <v>1</v>
      </c>
      <c r="F14" s="13">
        <v>2</v>
      </c>
      <c r="G14" s="17">
        <f t="shared" si="0"/>
        <v>3</v>
      </c>
      <c r="H14" s="17">
        <v>3</v>
      </c>
      <c r="I14" s="17">
        <v>4</v>
      </c>
      <c r="J14" s="17">
        <v>8</v>
      </c>
      <c r="K14" s="17">
        <f t="shared" si="1"/>
        <v>15</v>
      </c>
      <c r="L14" s="17">
        <v>10</v>
      </c>
      <c r="M14" s="17">
        <v>2</v>
      </c>
      <c r="N14" s="17">
        <v>9</v>
      </c>
      <c r="O14" s="17">
        <f t="shared" si="2"/>
        <v>21</v>
      </c>
      <c r="P14" s="13">
        <v>2</v>
      </c>
      <c r="Q14" s="13">
        <v>1</v>
      </c>
      <c r="R14" s="13">
        <v>2</v>
      </c>
      <c r="S14" s="17">
        <f t="shared" si="3"/>
        <v>5</v>
      </c>
      <c r="T14" s="24">
        <f t="shared" si="4"/>
        <v>44</v>
      </c>
      <c r="U14" s="13">
        <v>20</v>
      </c>
      <c r="V14" s="13">
        <v>3</v>
      </c>
      <c r="W14" s="13">
        <v>0</v>
      </c>
      <c r="X14" s="13">
        <v>2</v>
      </c>
      <c r="Y14" s="13">
        <v>19</v>
      </c>
      <c r="Z14" s="13">
        <v>0.18</v>
      </c>
      <c r="AA14" s="13">
        <v>0.28000000000000003</v>
      </c>
      <c r="AB14" s="13">
        <v>1.6319999999999999</v>
      </c>
      <c r="AC14" s="13">
        <v>9.2999999999999999E-2</v>
      </c>
      <c r="AD14" s="16">
        <f t="shared" si="5"/>
        <v>2.1850000000000001</v>
      </c>
    </row>
    <row r="15" spans="1:30" s="2" customFormat="1" ht="15" customHeight="1" x14ac:dyDescent="0.2">
      <c r="A15" s="15">
        <v>8</v>
      </c>
      <c r="B15" s="37" t="s">
        <v>50</v>
      </c>
      <c r="C15" s="38"/>
      <c r="D15" s="13">
        <v>3</v>
      </c>
      <c r="E15" s="13">
        <v>4</v>
      </c>
      <c r="F15" s="13">
        <v>4</v>
      </c>
      <c r="G15" s="17">
        <f t="shared" si="0"/>
        <v>11</v>
      </c>
      <c r="H15" s="17">
        <v>6</v>
      </c>
      <c r="I15" s="17">
        <v>7</v>
      </c>
      <c r="J15" s="17">
        <v>3</v>
      </c>
      <c r="K15" s="17">
        <f t="shared" si="1"/>
        <v>16</v>
      </c>
      <c r="L15" s="17">
        <v>5</v>
      </c>
      <c r="M15" s="17">
        <v>4</v>
      </c>
      <c r="N15" s="17">
        <v>0</v>
      </c>
      <c r="O15" s="17">
        <f t="shared" si="2"/>
        <v>9</v>
      </c>
      <c r="P15" s="13">
        <v>0</v>
      </c>
      <c r="Q15" s="13">
        <v>0</v>
      </c>
      <c r="R15" s="13">
        <v>0</v>
      </c>
      <c r="S15" s="17">
        <f t="shared" si="3"/>
        <v>0</v>
      </c>
      <c r="T15" s="24">
        <f t="shared" si="4"/>
        <v>36</v>
      </c>
      <c r="U15" s="13">
        <v>24</v>
      </c>
      <c r="V15" s="13">
        <v>3</v>
      </c>
      <c r="W15" s="13">
        <v>0</v>
      </c>
      <c r="X15" s="13">
        <v>3</v>
      </c>
      <c r="Y15" s="13">
        <v>6</v>
      </c>
      <c r="Z15" s="13">
        <v>7.6390000000000002</v>
      </c>
      <c r="AA15" s="13">
        <v>3.8769999999999998</v>
      </c>
      <c r="AB15" s="13">
        <v>5.9640000000000004</v>
      </c>
      <c r="AC15" s="13">
        <v>0</v>
      </c>
      <c r="AD15" s="16">
        <f t="shared" si="5"/>
        <v>17.48</v>
      </c>
    </row>
    <row r="16" spans="1:30" s="2" customFormat="1" ht="15" customHeight="1" x14ac:dyDescent="0.2">
      <c r="A16" s="15">
        <v>9</v>
      </c>
      <c r="B16" s="31" t="s">
        <v>49</v>
      </c>
      <c r="C16" s="32"/>
      <c r="D16" s="13">
        <v>2</v>
      </c>
      <c r="E16" s="13">
        <v>8</v>
      </c>
      <c r="F16" s="13">
        <v>9</v>
      </c>
      <c r="G16" s="17">
        <f t="shared" si="0"/>
        <v>19</v>
      </c>
      <c r="H16" s="17">
        <v>19</v>
      </c>
      <c r="I16" s="17">
        <v>16</v>
      </c>
      <c r="J16" s="17">
        <v>20</v>
      </c>
      <c r="K16" s="17">
        <f t="shared" si="1"/>
        <v>55</v>
      </c>
      <c r="L16" s="17">
        <v>18</v>
      </c>
      <c r="M16" s="17">
        <v>26</v>
      </c>
      <c r="N16" s="17">
        <v>7</v>
      </c>
      <c r="O16" s="17">
        <f t="shared" si="2"/>
        <v>51</v>
      </c>
      <c r="P16" s="13">
        <v>21</v>
      </c>
      <c r="Q16" s="13">
        <v>10</v>
      </c>
      <c r="R16" s="13">
        <v>9</v>
      </c>
      <c r="S16" s="17">
        <f t="shared" si="3"/>
        <v>40</v>
      </c>
      <c r="T16" s="24">
        <f t="shared" si="4"/>
        <v>165</v>
      </c>
      <c r="U16" s="13">
        <v>61</v>
      </c>
      <c r="V16" s="13">
        <v>3</v>
      </c>
      <c r="W16" s="13">
        <v>0</v>
      </c>
      <c r="X16" s="13">
        <v>4</v>
      </c>
      <c r="Y16" s="13">
        <v>97</v>
      </c>
      <c r="Z16" s="13">
        <v>3.931</v>
      </c>
      <c r="AA16" s="13">
        <v>28.05</v>
      </c>
      <c r="AB16" s="13">
        <v>14.734</v>
      </c>
      <c r="AC16" s="13">
        <v>12.009</v>
      </c>
      <c r="AD16" s="16">
        <f t="shared" si="5"/>
        <v>58.724000000000004</v>
      </c>
    </row>
    <row r="17" spans="1:30" s="2" customFormat="1" ht="15" customHeight="1" x14ac:dyDescent="0.2">
      <c r="A17" s="15">
        <v>10</v>
      </c>
      <c r="B17" s="37" t="s">
        <v>12</v>
      </c>
      <c r="C17" s="38"/>
      <c r="D17" s="13">
        <v>1</v>
      </c>
      <c r="E17" s="13">
        <v>1</v>
      </c>
      <c r="F17" s="13">
        <v>1</v>
      </c>
      <c r="G17" s="17">
        <f t="shared" si="0"/>
        <v>3</v>
      </c>
      <c r="H17" s="17">
        <v>3</v>
      </c>
      <c r="I17" s="17">
        <v>3</v>
      </c>
      <c r="J17" s="17">
        <v>18</v>
      </c>
      <c r="K17" s="17">
        <f t="shared" si="1"/>
        <v>24</v>
      </c>
      <c r="L17" s="17">
        <v>14</v>
      </c>
      <c r="M17" s="17">
        <v>22</v>
      </c>
      <c r="N17" s="17">
        <v>15</v>
      </c>
      <c r="O17" s="17">
        <f t="shared" si="2"/>
        <v>51</v>
      </c>
      <c r="P17" s="13">
        <v>31</v>
      </c>
      <c r="Q17" s="13">
        <v>4</v>
      </c>
      <c r="R17" s="13">
        <v>6</v>
      </c>
      <c r="S17" s="17">
        <f t="shared" si="3"/>
        <v>41</v>
      </c>
      <c r="T17" s="24">
        <f t="shared" si="4"/>
        <v>119</v>
      </c>
      <c r="U17" s="13">
        <v>65</v>
      </c>
      <c r="V17" s="13">
        <v>2</v>
      </c>
      <c r="W17" s="13">
        <v>0</v>
      </c>
      <c r="X17" s="13">
        <v>10</v>
      </c>
      <c r="Y17" s="13">
        <v>42</v>
      </c>
      <c r="Z17" s="13">
        <v>0.192</v>
      </c>
      <c r="AA17" s="13">
        <v>4.1379999999999999</v>
      </c>
      <c r="AB17" s="13">
        <v>8.5030000000000001</v>
      </c>
      <c r="AC17" s="13">
        <v>7.1849999999999996</v>
      </c>
      <c r="AD17" s="16">
        <f t="shared" si="5"/>
        <v>20.018000000000001</v>
      </c>
    </row>
    <row r="18" spans="1:30" s="2" customFormat="1" ht="15" customHeight="1" x14ac:dyDescent="0.2">
      <c r="A18" s="15">
        <v>11</v>
      </c>
      <c r="B18" s="31" t="s">
        <v>13</v>
      </c>
      <c r="C18" s="32"/>
      <c r="D18" s="13">
        <v>4</v>
      </c>
      <c r="E18" s="13">
        <v>2</v>
      </c>
      <c r="F18" s="13">
        <v>5</v>
      </c>
      <c r="G18" s="17">
        <f t="shared" si="0"/>
        <v>11</v>
      </c>
      <c r="H18" s="17">
        <v>7</v>
      </c>
      <c r="I18" s="17">
        <v>10</v>
      </c>
      <c r="J18" s="17">
        <v>37</v>
      </c>
      <c r="K18" s="17">
        <f t="shared" si="1"/>
        <v>54</v>
      </c>
      <c r="L18" s="13">
        <v>23</v>
      </c>
      <c r="M18" s="13">
        <v>16</v>
      </c>
      <c r="N18" s="13">
        <v>6</v>
      </c>
      <c r="O18" s="13">
        <f t="shared" si="2"/>
        <v>45</v>
      </c>
      <c r="P18" s="13">
        <v>11</v>
      </c>
      <c r="Q18" s="13">
        <v>9</v>
      </c>
      <c r="R18" s="13">
        <v>3</v>
      </c>
      <c r="S18" s="13">
        <f t="shared" si="3"/>
        <v>23</v>
      </c>
      <c r="T18" s="24">
        <f t="shared" si="4"/>
        <v>133</v>
      </c>
      <c r="U18" s="13">
        <v>86</v>
      </c>
      <c r="V18" s="13">
        <v>12</v>
      </c>
      <c r="W18" s="13">
        <v>0</v>
      </c>
      <c r="X18" s="13">
        <v>9</v>
      </c>
      <c r="Y18" s="13">
        <v>26</v>
      </c>
      <c r="Z18" s="13">
        <v>0.57699999999999996</v>
      </c>
      <c r="AA18" s="13">
        <v>8.9410000000000007</v>
      </c>
      <c r="AB18" s="13">
        <v>11.502000000000001</v>
      </c>
      <c r="AC18" s="13">
        <v>6.37</v>
      </c>
      <c r="AD18" s="16">
        <f t="shared" si="5"/>
        <v>27.390000000000004</v>
      </c>
    </row>
    <row r="19" spans="1:30" s="2" customFormat="1" ht="15" customHeight="1" x14ac:dyDescent="0.2">
      <c r="A19" s="15">
        <v>12</v>
      </c>
      <c r="B19" s="31" t="s">
        <v>21</v>
      </c>
      <c r="C19" s="32"/>
      <c r="D19" s="13">
        <v>0</v>
      </c>
      <c r="E19" s="13">
        <v>0</v>
      </c>
      <c r="F19" s="13">
        <v>1</v>
      </c>
      <c r="G19" s="17">
        <f t="shared" si="0"/>
        <v>1</v>
      </c>
      <c r="H19" s="17">
        <v>3</v>
      </c>
      <c r="I19" s="17">
        <v>3</v>
      </c>
      <c r="J19" s="17">
        <v>2</v>
      </c>
      <c r="K19" s="17">
        <f t="shared" si="1"/>
        <v>8</v>
      </c>
      <c r="L19" s="17">
        <v>0</v>
      </c>
      <c r="M19" s="17">
        <v>0</v>
      </c>
      <c r="N19" s="17">
        <v>0</v>
      </c>
      <c r="O19" s="17">
        <f t="shared" si="2"/>
        <v>0</v>
      </c>
      <c r="P19" s="13">
        <v>0</v>
      </c>
      <c r="Q19" s="13">
        <v>0</v>
      </c>
      <c r="R19" s="13">
        <v>0</v>
      </c>
      <c r="S19" s="17">
        <f t="shared" si="3"/>
        <v>0</v>
      </c>
      <c r="T19" s="24">
        <f t="shared" si="4"/>
        <v>9</v>
      </c>
      <c r="U19" s="13">
        <v>6</v>
      </c>
      <c r="V19" s="13">
        <v>0</v>
      </c>
      <c r="W19" s="13">
        <v>0</v>
      </c>
      <c r="X19" s="13">
        <v>0</v>
      </c>
      <c r="Y19" s="13">
        <v>3</v>
      </c>
      <c r="Z19" s="13">
        <v>4.0000000000000001E-3</v>
      </c>
      <c r="AA19" s="13">
        <v>0.71</v>
      </c>
      <c r="AB19" s="13">
        <v>0</v>
      </c>
      <c r="AC19" s="13">
        <v>0</v>
      </c>
      <c r="AD19" s="16">
        <f t="shared" si="5"/>
        <v>0.71399999999999997</v>
      </c>
    </row>
    <row r="20" spans="1:30" s="2" customFormat="1" ht="15" customHeight="1" x14ac:dyDescent="0.2">
      <c r="A20" s="15">
        <v>13</v>
      </c>
      <c r="B20" s="37" t="s">
        <v>14</v>
      </c>
      <c r="C20" s="38"/>
      <c r="D20" s="13">
        <v>0</v>
      </c>
      <c r="E20" s="13">
        <v>0</v>
      </c>
      <c r="F20" s="13">
        <v>1</v>
      </c>
      <c r="G20" s="17">
        <f t="shared" si="0"/>
        <v>1</v>
      </c>
      <c r="H20" s="17">
        <v>1</v>
      </c>
      <c r="I20" s="17">
        <v>1</v>
      </c>
      <c r="J20" s="17">
        <v>1</v>
      </c>
      <c r="K20" s="17">
        <f t="shared" si="1"/>
        <v>3</v>
      </c>
      <c r="L20" s="17">
        <v>0</v>
      </c>
      <c r="M20" s="17">
        <v>0</v>
      </c>
      <c r="N20" s="17">
        <v>0</v>
      </c>
      <c r="O20" s="17">
        <f t="shared" si="2"/>
        <v>0</v>
      </c>
      <c r="P20" s="13">
        <v>0</v>
      </c>
      <c r="Q20" s="13">
        <v>0</v>
      </c>
      <c r="R20" s="13">
        <v>0</v>
      </c>
      <c r="S20" s="17">
        <f t="shared" si="3"/>
        <v>0</v>
      </c>
      <c r="T20" s="24">
        <f t="shared" si="4"/>
        <v>4</v>
      </c>
      <c r="U20" s="13">
        <v>2</v>
      </c>
      <c r="V20" s="13">
        <v>0</v>
      </c>
      <c r="W20" s="13">
        <v>0</v>
      </c>
      <c r="X20" s="13">
        <v>0</v>
      </c>
      <c r="Y20" s="13">
        <v>2</v>
      </c>
      <c r="Z20" s="13">
        <v>0</v>
      </c>
      <c r="AA20" s="13">
        <v>0.47499999999999998</v>
      </c>
      <c r="AB20" s="13">
        <v>0</v>
      </c>
      <c r="AC20" s="13">
        <v>0</v>
      </c>
      <c r="AD20" s="16">
        <f t="shared" si="5"/>
        <v>0.47499999999999998</v>
      </c>
    </row>
    <row r="21" spans="1:30" s="2" customFormat="1" ht="15" customHeight="1" x14ac:dyDescent="0.2">
      <c r="A21" s="15">
        <v>14</v>
      </c>
      <c r="B21" s="31" t="s">
        <v>15</v>
      </c>
      <c r="C21" s="32"/>
      <c r="D21" s="13">
        <v>24</v>
      </c>
      <c r="E21" s="13">
        <v>8</v>
      </c>
      <c r="F21" s="13">
        <v>6</v>
      </c>
      <c r="G21" s="13">
        <f t="shared" si="0"/>
        <v>38</v>
      </c>
      <c r="H21" s="13">
        <v>11</v>
      </c>
      <c r="I21" s="13">
        <v>9</v>
      </c>
      <c r="J21" s="13">
        <v>32</v>
      </c>
      <c r="K21" s="13">
        <f t="shared" si="1"/>
        <v>52</v>
      </c>
      <c r="L21" s="13">
        <v>8</v>
      </c>
      <c r="M21" s="13">
        <v>18</v>
      </c>
      <c r="N21" s="13">
        <v>6</v>
      </c>
      <c r="O21" s="13">
        <f t="shared" si="2"/>
        <v>32</v>
      </c>
      <c r="P21" s="13">
        <v>13</v>
      </c>
      <c r="Q21" s="13">
        <v>22</v>
      </c>
      <c r="R21" s="13">
        <v>23</v>
      </c>
      <c r="S21" s="13">
        <f t="shared" si="3"/>
        <v>58</v>
      </c>
      <c r="T21" s="28">
        <f t="shared" si="4"/>
        <v>180</v>
      </c>
      <c r="U21" s="13">
        <v>151</v>
      </c>
      <c r="V21" s="13">
        <v>4</v>
      </c>
      <c r="W21" s="13">
        <v>0</v>
      </c>
      <c r="X21" s="13">
        <v>9</v>
      </c>
      <c r="Y21" s="13">
        <v>16</v>
      </c>
      <c r="Z21" s="13">
        <v>3.613</v>
      </c>
      <c r="AA21" s="13">
        <v>6.1890000000000001</v>
      </c>
      <c r="AB21" s="13">
        <v>1.625</v>
      </c>
      <c r="AC21" s="13">
        <v>9.0180000000000007</v>
      </c>
      <c r="AD21" s="16">
        <f t="shared" si="5"/>
        <v>20.445</v>
      </c>
    </row>
    <row r="22" spans="1:30" s="2" customFormat="1" ht="15" customHeight="1" x14ac:dyDescent="0.2">
      <c r="A22" s="15">
        <v>15</v>
      </c>
      <c r="B22" s="31" t="s">
        <v>16</v>
      </c>
      <c r="C22" s="32"/>
      <c r="D22" s="13">
        <v>1</v>
      </c>
      <c r="E22" s="13">
        <v>0</v>
      </c>
      <c r="F22" s="13">
        <v>1</v>
      </c>
      <c r="G22" s="17">
        <f t="shared" si="0"/>
        <v>2</v>
      </c>
      <c r="H22" s="17">
        <v>0</v>
      </c>
      <c r="I22" s="17">
        <v>29</v>
      </c>
      <c r="J22" s="17">
        <v>10</v>
      </c>
      <c r="K22" s="17">
        <f t="shared" si="1"/>
        <v>39</v>
      </c>
      <c r="L22" s="13">
        <v>7</v>
      </c>
      <c r="M22" s="13">
        <v>3</v>
      </c>
      <c r="N22" s="13">
        <v>7</v>
      </c>
      <c r="O22" s="13">
        <f t="shared" si="2"/>
        <v>17</v>
      </c>
      <c r="P22" s="13">
        <v>2</v>
      </c>
      <c r="Q22" s="13">
        <v>1</v>
      </c>
      <c r="R22" s="13">
        <v>0</v>
      </c>
      <c r="S22" s="13">
        <f t="shared" si="3"/>
        <v>3</v>
      </c>
      <c r="T22" s="24">
        <f t="shared" si="4"/>
        <v>61</v>
      </c>
      <c r="U22" s="13">
        <v>36</v>
      </c>
      <c r="V22" s="13">
        <v>3</v>
      </c>
      <c r="W22" s="13">
        <v>0</v>
      </c>
      <c r="X22" s="13">
        <v>3</v>
      </c>
      <c r="Y22" s="13">
        <v>19</v>
      </c>
      <c r="Z22" s="13">
        <v>51.448</v>
      </c>
      <c r="AA22" s="13">
        <v>5.7069999999999999</v>
      </c>
      <c r="AB22" s="13">
        <v>4.7560000000000002</v>
      </c>
      <c r="AC22" s="13">
        <v>0.28499999999999998</v>
      </c>
      <c r="AD22" s="16">
        <f t="shared" si="5"/>
        <v>62.195999999999998</v>
      </c>
    </row>
    <row r="23" spans="1:30" s="2" customFormat="1" ht="15" customHeight="1" x14ac:dyDescent="0.2">
      <c r="A23" s="15">
        <v>16</v>
      </c>
      <c r="B23" s="37" t="s">
        <v>17</v>
      </c>
      <c r="C23" s="38"/>
      <c r="D23" s="13">
        <v>1</v>
      </c>
      <c r="E23" s="13">
        <v>0</v>
      </c>
      <c r="F23" s="13">
        <v>4</v>
      </c>
      <c r="G23" s="17">
        <f t="shared" si="0"/>
        <v>5</v>
      </c>
      <c r="H23" s="17">
        <v>6</v>
      </c>
      <c r="I23" s="17">
        <v>9</v>
      </c>
      <c r="J23" s="17">
        <v>11</v>
      </c>
      <c r="K23" s="17">
        <f t="shared" si="1"/>
        <v>26</v>
      </c>
      <c r="L23" s="17">
        <v>11</v>
      </c>
      <c r="M23" s="17">
        <v>15</v>
      </c>
      <c r="N23" s="17">
        <v>9</v>
      </c>
      <c r="O23" s="17">
        <f t="shared" si="2"/>
        <v>35</v>
      </c>
      <c r="P23" s="13">
        <v>13</v>
      </c>
      <c r="Q23" s="13">
        <v>9</v>
      </c>
      <c r="R23" s="13">
        <v>2</v>
      </c>
      <c r="S23" s="17">
        <f t="shared" si="3"/>
        <v>24</v>
      </c>
      <c r="T23" s="24">
        <f t="shared" si="4"/>
        <v>90</v>
      </c>
      <c r="U23" s="13">
        <v>44</v>
      </c>
      <c r="V23" s="13">
        <v>5</v>
      </c>
      <c r="W23" s="13">
        <v>0</v>
      </c>
      <c r="X23" s="13">
        <v>5</v>
      </c>
      <c r="Y23" s="13">
        <v>36</v>
      </c>
      <c r="Z23" s="13">
        <v>2.0089999999999999</v>
      </c>
      <c r="AA23" s="13">
        <v>5.2240000000000002</v>
      </c>
      <c r="AB23" s="13">
        <v>54.783999999999999</v>
      </c>
      <c r="AC23" s="13">
        <v>4.2450000000000001</v>
      </c>
      <c r="AD23" s="16">
        <f t="shared" si="5"/>
        <v>66.262</v>
      </c>
    </row>
    <row r="24" spans="1:30" s="2" customFormat="1" ht="15" customHeight="1" x14ac:dyDescent="0.2">
      <c r="A24" s="15">
        <v>17</v>
      </c>
      <c r="B24" s="31" t="s">
        <v>31</v>
      </c>
      <c r="C24" s="32"/>
      <c r="D24" s="13">
        <v>0</v>
      </c>
      <c r="E24" s="13">
        <v>2</v>
      </c>
      <c r="F24" s="13">
        <v>0</v>
      </c>
      <c r="G24" s="17">
        <f t="shared" si="0"/>
        <v>2</v>
      </c>
      <c r="H24" s="17">
        <v>3</v>
      </c>
      <c r="I24" s="17">
        <v>0</v>
      </c>
      <c r="J24" s="17">
        <v>0</v>
      </c>
      <c r="K24" s="17">
        <f t="shared" si="1"/>
        <v>3</v>
      </c>
      <c r="L24" s="17">
        <v>0</v>
      </c>
      <c r="M24" s="17">
        <v>0</v>
      </c>
      <c r="N24" s="17">
        <v>0</v>
      </c>
      <c r="O24" s="17">
        <f t="shared" si="2"/>
        <v>0</v>
      </c>
      <c r="P24" s="13">
        <v>0</v>
      </c>
      <c r="Q24" s="13">
        <v>0</v>
      </c>
      <c r="R24" s="13">
        <v>0</v>
      </c>
      <c r="S24" s="17">
        <f t="shared" si="3"/>
        <v>0</v>
      </c>
      <c r="T24" s="24">
        <f t="shared" si="4"/>
        <v>5</v>
      </c>
      <c r="U24" s="13">
        <v>3</v>
      </c>
      <c r="V24" s="13">
        <v>0</v>
      </c>
      <c r="W24" s="13">
        <v>0</v>
      </c>
      <c r="X24" s="13">
        <v>0</v>
      </c>
      <c r="Y24" s="13">
        <v>2</v>
      </c>
      <c r="Z24" s="13">
        <v>0.70499999999999996</v>
      </c>
      <c r="AA24" s="13">
        <v>0.44</v>
      </c>
      <c r="AB24" s="13">
        <v>0</v>
      </c>
      <c r="AC24" s="13">
        <v>0</v>
      </c>
      <c r="AD24" s="16">
        <f t="shared" si="5"/>
        <v>1.145</v>
      </c>
    </row>
    <row r="25" spans="1:30" s="2" customFormat="1" ht="15" customHeight="1" x14ac:dyDescent="0.2">
      <c r="A25" s="15">
        <v>18</v>
      </c>
      <c r="B25" s="37" t="s">
        <v>18</v>
      </c>
      <c r="C25" s="38"/>
      <c r="D25" s="13">
        <v>0</v>
      </c>
      <c r="E25" s="13">
        <v>5</v>
      </c>
      <c r="F25" s="13">
        <v>3</v>
      </c>
      <c r="G25" s="17">
        <f t="shared" si="0"/>
        <v>8</v>
      </c>
      <c r="H25" s="17">
        <v>2</v>
      </c>
      <c r="I25" s="17">
        <v>8</v>
      </c>
      <c r="J25" s="17">
        <v>7</v>
      </c>
      <c r="K25" s="17">
        <f t="shared" si="1"/>
        <v>17</v>
      </c>
      <c r="L25" s="17">
        <v>1</v>
      </c>
      <c r="M25" s="17">
        <v>3</v>
      </c>
      <c r="N25" s="17">
        <v>9</v>
      </c>
      <c r="O25" s="17">
        <f t="shared" si="2"/>
        <v>13</v>
      </c>
      <c r="P25" s="13">
        <v>9</v>
      </c>
      <c r="Q25" s="13">
        <v>2</v>
      </c>
      <c r="R25" s="13">
        <v>7</v>
      </c>
      <c r="S25" s="17">
        <f t="shared" si="3"/>
        <v>18</v>
      </c>
      <c r="T25" s="24">
        <f t="shared" si="4"/>
        <v>56</v>
      </c>
      <c r="U25" s="13">
        <v>33</v>
      </c>
      <c r="V25" s="13">
        <v>3</v>
      </c>
      <c r="W25" s="13">
        <v>0</v>
      </c>
      <c r="X25" s="13">
        <v>6</v>
      </c>
      <c r="Y25" s="13">
        <v>14</v>
      </c>
      <c r="Z25" s="13">
        <v>1.17</v>
      </c>
      <c r="AA25" s="13">
        <v>1.5529999999999999</v>
      </c>
      <c r="AB25" s="13">
        <v>0.89900000000000002</v>
      </c>
      <c r="AC25" s="13">
        <v>2.9039999999999999</v>
      </c>
      <c r="AD25" s="16">
        <f t="shared" si="5"/>
        <v>6.5259999999999998</v>
      </c>
    </row>
    <row r="26" spans="1:30" s="2" customFormat="1" ht="15" customHeight="1" x14ac:dyDescent="0.2">
      <c r="A26" s="15">
        <v>19</v>
      </c>
      <c r="B26" s="31" t="s">
        <v>19</v>
      </c>
      <c r="C26" s="32"/>
      <c r="D26" s="13">
        <v>0</v>
      </c>
      <c r="E26" s="13">
        <v>0</v>
      </c>
      <c r="F26" s="13">
        <v>1</v>
      </c>
      <c r="G26" s="17">
        <f t="shared" si="0"/>
        <v>1</v>
      </c>
      <c r="H26" s="17">
        <v>4</v>
      </c>
      <c r="I26" s="17">
        <v>7</v>
      </c>
      <c r="J26" s="17">
        <v>2</v>
      </c>
      <c r="K26" s="17">
        <f t="shared" si="1"/>
        <v>13</v>
      </c>
      <c r="L26" s="17">
        <v>1</v>
      </c>
      <c r="M26" s="17">
        <v>4</v>
      </c>
      <c r="N26" s="17">
        <v>2</v>
      </c>
      <c r="O26" s="17">
        <f t="shared" si="2"/>
        <v>7</v>
      </c>
      <c r="P26" s="13">
        <v>4</v>
      </c>
      <c r="Q26" s="13">
        <v>0</v>
      </c>
      <c r="R26" s="13">
        <v>0</v>
      </c>
      <c r="S26" s="17">
        <f t="shared" si="3"/>
        <v>4</v>
      </c>
      <c r="T26" s="24">
        <f t="shared" si="4"/>
        <v>25</v>
      </c>
      <c r="U26" s="13">
        <v>8</v>
      </c>
      <c r="V26" s="13">
        <v>3</v>
      </c>
      <c r="W26" s="13">
        <v>0</v>
      </c>
      <c r="X26" s="13">
        <v>1</v>
      </c>
      <c r="Y26" s="13">
        <v>13</v>
      </c>
      <c r="Z26" s="13">
        <v>1.9E-2</v>
      </c>
      <c r="AA26" s="13">
        <v>2.7269999999999999</v>
      </c>
      <c r="AB26" s="13">
        <v>1.919</v>
      </c>
      <c r="AC26" s="13">
        <v>0.92100000000000004</v>
      </c>
      <c r="AD26" s="16">
        <f t="shared" si="5"/>
        <v>5.5860000000000003</v>
      </c>
    </row>
    <row r="27" spans="1:30" s="2" customFormat="1" ht="15" customHeight="1" thickBot="1" x14ac:dyDescent="0.25">
      <c r="A27" s="15">
        <v>20</v>
      </c>
      <c r="B27" s="43" t="s">
        <v>20</v>
      </c>
      <c r="C27" s="44"/>
      <c r="D27" s="29">
        <v>0</v>
      </c>
      <c r="E27" s="29">
        <v>5</v>
      </c>
      <c r="F27" s="29">
        <v>2</v>
      </c>
      <c r="G27" s="18">
        <f t="shared" si="0"/>
        <v>7</v>
      </c>
      <c r="H27" s="18">
        <v>1</v>
      </c>
      <c r="I27" s="18">
        <v>13</v>
      </c>
      <c r="J27" s="18">
        <v>2</v>
      </c>
      <c r="K27" s="18">
        <f t="shared" si="1"/>
        <v>16</v>
      </c>
      <c r="L27" s="18">
        <v>0</v>
      </c>
      <c r="M27" s="18">
        <v>0</v>
      </c>
      <c r="N27" s="18">
        <v>0</v>
      </c>
      <c r="O27" s="18">
        <f t="shared" si="2"/>
        <v>0</v>
      </c>
      <c r="P27" s="18">
        <v>0</v>
      </c>
      <c r="Q27" s="18">
        <v>0</v>
      </c>
      <c r="R27" s="18">
        <f t="shared" ref="R27" si="6">O27+P27+Q27</f>
        <v>0</v>
      </c>
      <c r="S27" s="18">
        <f t="shared" si="3"/>
        <v>0</v>
      </c>
      <c r="T27" s="25">
        <f t="shared" si="4"/>
        <v>23</v>
      </c>
      <c r="U27" s="30">
        <v>3</v>
      </c>
      <c r="V27" s="30">
        <v>3</v>
      </c>
      <c r="W27" s="30">
        <v>0</v>
      </c>
      <c r="X27" s="30">
        <v>1</v>
      </c>
      <c r="Y27" s="30">
        <v>16</v>
      </c>
      <c r="Z27" s="13">
        <v>1.613</v>
      </c>
      <c r="AA27" s="13">
        <v>7.617</v>
      </c>
      <c r="AB27" s="13">
        <v>0</v>
      </c>
      <c r="AC27" s="13">
        <v>0</v>
      </c>
      <c r="AD27" s="19">
        <f t="shared" si="5"/>
        <v>9.23</v>
      </c>
    </row>
    <row r="28" spans="1:30" s="1" customFormat="1" ht="15" customHeight="1" thickBot="1" x14ac:dyDescent="0.25">
      <c r="A28" s="41" t="s">
        <v>22</v>
      </c>
      <c r="B28" s="42"/>
      <c r="C28" s="42"/>
      <c r="D28" s="20">
        <f t="shared" ref="D28:AD28" si="7">SUM(D8:D27)</f>
        <v>45</v>
      </c>
      <c r="E28" s="20">
        <f t="shared" si="7"/>
        <v>46</v>
      </c>
      <c r="F28" s="20">
        <f t="shared" si="7"/>
        <v>52</v>
      </c>
      <c r="G28" s="20">
        <f t="shared" si="7"/>
        <v>143</v>
      </c>
      <c r="H28" s="26">
        <f t="shared" si="7"/>
        <v>107</v>
      </c>
      <c r="I28" s="26">
        <f t="shared" si="7"/>
        <v>170</v>
      </c>
      <c r="J28" s="26">
        <f t="shared" si="7"/>
        <v>208</v>
      </c>
      <c r="K28" s="26">
        <f t="shared" si="7"/>
        <v>485</v>
      </c>
      <c r="L28" s="20">
        <f t="shared" si="7"/>
        <v>145</v>
      </c>
      <c r="M28" s="20">
        <f t="shared" si="7"/>
        <v>158</v>
      </c>
      <c r="N28" s="20">
        <f t="shared" si="7"/>
        <v>89</v>
      </c>
      <c r="O28" s="20">
        <f t="shared" si="7"/>
        <v>392</v>
      </c>
      <c r="P28" s="20">
        <f t="shared" si="7"/>
        <v>133</v>
      </c>
      <c r="Q28" s="20">
        <f t="shared" si="7"/>
        <v>82</v>
      </c>
      <c r="R28" s="20">
        <f t="shared" si="7"/>
        <v>65</v>
      </c>
      <c r="S28" s="21">
        <f t="shared" si="7"/>
        <v>280</v>
      </c>
      <c r="T28" s="26">
        <f t="shared" si="7"/>
        <v>1300</v>
      </c>
      <c r="U28" s="20">
        <f t="shared" si="7"/>
        <v>751</v>
      </c>
      <c r="V28" s="20">
        <f t="shared" si="7"/>
        <v>75</v>
      </c>
      <c r="W28" s="20">
        <f t="shared" si="7"/>
        <v>0</v>
      </c>
      <c r="X28" s="20">
        <f t="shared" si="7"/>
        <v>68</v>
      </c>
      <c r="Y28" s="20">
        <f t="shared" si="7"/>
        <v>406</v>
      </c>
      <c r="Z28" s="23">
        <f t="shared" si="7"/>
        <v>80.287000000000006</v>
      </c>
      <c r="AA28" s="27">
        <f t="shared" si="7"/>
        <v>103.07599999999999</v>
      </c>
      <c r="AB28" s="22">
        <f t="shared" si="7"/>
        <v>115.096</v>
      </c>
      <c r="AC28" s="23">
        <f t="shared" si="7"/>
        <v>51.067999999999991</v>
      </c>
      <c r="AD28" s="22">
        <f t="shared" si="7"/>
        <v>349.52700000000004</v>
      </c>
    </row>
    <row r="29" spans="1:30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6"/>
      <c r="T29" s="7"/>
      <c r="U29" s="7"/>
      <c r="V29" s="7"/>
      <c r="W29" s="7"/>
      <c r="X29" s="7"/>
      <c r="Y29" s="7"/>
      <c r="Z29" s="5"/>
      <c r="AA29" s="5"/>
      <c r="AB29" s="5"/>
      <c r="AC29" s="5"/>
      <c r="AD29" s="5"/>
    </row>
    <row r="30" spans="1:30" ht="25.5" customHeight="1" x14ac:dyDescent="0.2">
      <c r="A30" s="40" t="s">
        <v>56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</row>
    <row r="31" spans="1:30" s="1" customFormat="1" x14ac:dyDescent="0.2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</row>
    <row r="32" spans="1:30" s="1" customFormat="1" ht="33.75" customHeight="1" x14ac:dyDescent="0.2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</row>
    <row r="33" spans="1:30" s="1" customFormat="1" x14ac:dyDescent="0.2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</row>
    <row r="34" spans="1:30" s="1" customFormat="1" x14ac:dyDescent="0.2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</row>
    <row r="35" spans="1:30" s="1" customFormat="1" x14ac:dyDescent="0.2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</row>
    <row r="36" spans="1:30" s="1" customFormat="1" x14ac:dyDescent="0.2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</row>
    <row r="37" spans="1:30" s="1" customFormat="1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</row>
    <row r="38" spans="1:30" s="1" customFormat="1" x14ac:dyDescent="0.2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</row>
    <row r="39" spans="1:30" s="1" customFormat="1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</row>
    <row r="40" spans="1:30" s="1" customFormat="1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</row>
    <row r="41" spans="1:30" s="1" customFormat="1" x14ac:dyDescent="0.2"/>
    <row r="42" spans="1:30" s="1" customFormat="1" x14ac:dyDescent="0.2"/>
  </sheetData>
  <mergeCells count="46">
    <mergeCell ref="A1:AD1"/>
    <mergeCell ref="A3:A7"/>
    <mergeCell ref="B3:C7"/>
    <mergeCell ref="U5:Y6"/>
    <mergeCell ref="D4:Y4"/>
    <mergeCell ref="AC5:AC7"/>
    <mergeCell ref="G5:G7"/>
    <mergeCell ref="D3:AD3"/>
    <mergeCell ref="P5:R6"/>
    <mergeCell ref="Z4:AD4"/>
    <mergeCell ref="A2:AD2"/>
    <mergeCell ref="AA5:AA7"/>
    <mergeCell ref="AB5:AB7"/>
    <mergeCell ref="K5:K7"/>
    <mergeCell ref="H5:J6"/>
    <mergeCell ref="D5:F6"/>
    <mergeCell ref="AD5:AD7"/>
    <mergeCell ref="Z5:Z7"/>
    <mergeCell ref="S5:S7"/>
    <mergeCell ref="T5:T7"/>
    <mergeCell ref="L5:N6"/>
    <mergeCell ref="O5:O7"/>
    <mergeCell ref="A32:AD32"/>
    <mergeCell ref="A31:AD31"/>
    <mergeCell ref="B10:C10"/>
    <mergeCell ref="B25:C25"/>
    <mergeCell ref="B13:C13"/>
    <mergeCell ref="B16:C16"/>
    <mergeCell ref="B24:C24"/>
    <mergeCell ref="B19:C19"/>
    <mergeCell ref="B12:C12"/>
    <mergeCell ref="B17:C17"/>
    <mergeCell ref="B15:C15"/>
    <mergeCell ref="B11:C11"/>
    <mergeCell ref="B14:C14"/>
    <mergeCell ref="A30:AD30"/>
    <mergeCell ref="A28:C28"/>
    <mergeCell ref="B27:C27"/>
    <mergeCell ref="B26:C26"/>
    <mergeCell ref="B8:C8"/>
    <mergeCell ref="B9:C9"/>
    <mergeCell ref="B20:C20"/>
    <mergeCell ref="B23:C23"/>
    <mergeCell ref="B21:C21"/>
    <mergeCell ref="B18:C18"/>
    <mergeCell ref="B22:C22"/>
  </mergeCells>
  <phoneticPr fontId="0" type="noConversion"/>
  <printOptions horizontalCentered="1"/>
  <pageMargins left="0.16" right="0.17" top="0.48" bottom="0.59055118110236227" header="0.51181102362204722" footer="0.51181102362204722"/>
  <pageSetup paperSize="9" scale="47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Диспетчера КЭнК</cp:lastModifiedBy>
  <cp:lastPrinted>2019-04-03T07:00:27Z</cp:lastPrinted>
  <dcterms:created xsi:type="dcterms:W3CDTF">1996-10-08T23:32:33Z</dcterms:created>
  <dcterms:modified xsi:type="dcterms:W3CDTF">2023-01-10T20:03:44Z</dcterms:modified>
</cp:coreProperties>
</file>